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56\1 výzva\"/>
    </mc:Choice>
  </mc:AlternateContent>
  <xr:revisionPtr revIDLastSave="0" documentId="13_ncr:1_{92275060-1F07-40DA-88B1-DD211889DAA8}" xr6:coauthVersionLast="47" xr6:coauthVersionMax="47" xr10:uidLastSave="{00000000-0000-0000-0000-000000000000}"/>
  <bookViews>
    <workbookView xWindow="28680" yWindow="-120" windowWidth="29040" windowHeight="17640" xr2:uid="{00000000-000D-0000-FFFF-FFFF00000000}"/>
  </bookViews>
  <sheets>
    <sheet name="AVT" sheetId="1" r:id="rId1"/>
  </sheets>
  <definedNames>
    <definedName name="_xlnm.Print_Area" localSheetId="0">AVT!$B$1:$V$13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P8" i="1"/>
  <c r="P9" i="1"/>
  <c r="T8" i="1"/>
  <c r="S9" i="1"/>
  <c r="T9" i="1"/>
  <c r="S7" i="1"/>
  <c r="T7" i="1"/>
  <c r="P7" i="1"/>
  <c r="Q12" i="1" l="1"/>
  <c r="R12" i="1"/>
</calcChain>
</file>

<file path=xl/sharedStrings.xml><?xml version="1.0" encoding="utf-8"?>
<sst xmlns="http://schemas.openxmlformats.org/spreadsheetml/2006/main" count="54" uniqueCount="47">
  <si>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</si>
  <si>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</si>
  <si>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</si>
  <si>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</si>
  <si>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</si>
  <si>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</si>
  <si>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</si>
  <si>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</si>
  <si>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</si>
  <si>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</si>
  <si>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</si>
  <si>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</si>
  <si>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32320000-2 - Televizní a audiovizuální přístroje</t>
  </si>
  <si>
    <t>32342000-2 - Reproduktory</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</si>
  <si>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</si>
  <si>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</si>
  <si>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</si>
  <si>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</si>
  <si>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</si>
  <si>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</si>
  <si>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</si>
  <si>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</si>
  <si>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</si>
  <si>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</si>
  <si>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</si>
  <si>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</si>
  <si>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</si>
  <si>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</si>
  <si>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</si>
  <si>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</si>
  <si>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ks</t>
  </si>
  <si>
    <r>
      <rPr>
        <b/>
        <sz val="11"/>
        <rFont val="Calibri"/>
        <family val="2"/>
        <charset val="238"/>
        <scheme val="minor"/>
      </rPr>
      <t>Termín dodání</t>
    </r>
    <r>
      <rPr>
        <sz val="11"/>
        <rFont val="Calibri"/>
        <family val="2"/>
        <charset val="238"/>
        <scheme val="minor"/>
      </rPr>
      <t xml:space="preserve">
(uveden v kalend. dnech od dojití výzvy Objednatele k plnění Smlouvy)</t>
    </r>
  </si>
  <si>
    <t>Samostatná faktura</t>
  </si>
  <si>
    <t>Příloha č. 2 Kupní smlouvy - technická specifikace
Audiovizuální technika (II.) 056 - 2023</t>
  </si>
  <si>
    <t>Velkoformátový displej 43"</t>
  </si>
  <si>
    <t>VESA držák nástěnný</t>
  </si>
  <si>
    <r>
      <t>Nastěnný držák</t>
    </r>
    <r>
      <rPr>
        <b/>
        <sz val="11"/>
        <rFont val="Calibri"/>
        <family val="2"/>
        <charset val="238"/>
        <scheme val="minor"/>
      </rPr>
      <t xml:space="preserve"> kompatibilní s položkou č. 1.</t>
    </r>
    <r>
      <rPr>
        <sz val="11"/>
        <rFont val="Calibri"/>
        <family val="2"/>
        <charset val="238"/>
        <scheme val="minor"/>
      </rPr>
      <t xml:space="preserve"> 
Možnost natočení displeje do stran minimálně o 45° a náklonu směrem dolů minimálně o 20°.</t>
    </r>
  </si>
  <si>
    <t>Záruka na zboží min. 36 měsíců.</t>
  </si>
  <si>
    <t>Ing. Roman Polák,
Tel.: 37763 8753</t>
  </si>
  <si>
    <t>Univerzitní 22,
301 00 Plzeň,
Fakulta strojní - Katedra konstruování strojů,
místnost UX 229</t>
  </si>
  <si>
    <t>Aktivní reprosoustavy</t>
  </si>
  <si>
    <t>sada</t>
  </si>
  <si>
    <t>Pokud financováno z projektových prostředků, pak ŘEŠITEL uvede: NÁZEV A ČÍSLO DOTAČNÍHO PROJEKTU</t>
  </si>
  <si>
    <t>Ing. Jan Kolář,
Tel.: 37763 4184</t>
  </si>
  <si>
    <t>Univeriztní 26,
301 00 Plzeň,
Fakulta elektrotechnická - RICE,
místnost EC 107</t>
  </si>
  <si>
    <t>Aktivní reprosoustava 2.0.
Držáky na zeď (integrované nebo jako dodané příslušenství).
Výkon min. 2x 50W.
Výška max. 300 mm.
Připojení CINCH, nebo dodání včetně redukce na CINCH.
Dálkové ovládání.
Napájení 230 V AC pomocí adaptéru.</t>
  </si>
  <si>
    <t>Displej 43" s minimálním rozlišením 4K UHD 3840 x 2160 a poměrem stran 16:9. 
Typ panelu IPS nebo VA určený pro provoz 24/7. 
Povrch displeje matný nebo antireflexní. 
Doba odezvy displeje 8 ms nebo menší. 
Jas 500 cd/m2 nebo větší. 
Minimální počty a typy portů: 3x HDMI, 2x USB, 1x RJ45 LAN. 
Propojovací kabel HDMI součástí dodávky. 
Maximální výška displeje včetně rámečku 56 cm (nutné dodržet z důvodu maximálního možného místa pro umístění). 
Uchycení VESA. 
Vestavěný operační systém s možností instalace specializovaných aplikací pro prezentační účely. 
Součástí dodávky požadujeme software pro vzdálenou správu obsahu těchto displejů.
Třída energetické účinnosti v rozpětí A až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</si>
</sst>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5" fillId="0" borderId="0"/>
  </cellStyleXfs>
  <cellXfs count="109">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8"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7" fillId="0" borderId="0" xfId="0" applyFont="1" applyAlignment="1">
      <alignment vertical="center"/>
    </xf>
    <xf numFmtId="0" fontId="0" fillId="0" borderId="0" xfId="0" applyAlignment="1">
      <alignment horizontal="left" vertical="center" wrapText="1" indent="1"/>
    </xf>
    <xf numFmtId="0" fontId="9"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1" fillId="0" borderId="0" xfId="0" applyFont="1" applyAlignment="1">
      <alignment vertical="center"/>
    </xf>
    <xf numFmtId="0" fontId="11" fillId="0" borderId="0" xfId="0" applyFont="1" applyAlignment="1">
      <alignment vertical="center" wrapText="1"/>
    </xf>
    <xf numFmtId="0" fontId="0" fillId="0" borderId="0" xfId="0" applyAlignment="1">
      <alignment horizontal="center" vertical="top"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0" fontId="12" fillId="2" borderId="3" xfId="0" applyFont="1" applyFill="1" applyBorder="1" applyAlignment="1">
      <alignment horizontal="center" vertical="center" textRotation="90" wrapText="1"/>
    </xf>
    <xf numFmtId="0" fontId="12"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2" fillId="5"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0" fontId="17" fillId="5" borderId="4" xfId="0" applyFont="1" applyFill="1" applyBorder="1" applyAlignment="1">
      <alignment horizontal="center" vertical="center" wrapText="1"/>
    </xf>
    <xf numFmtId="0" fontId="18" fillId="0" borderId="0" xfId="0" applyFont="1" applyAlignment="1">
      <alignment vertical="top" wrapText="1"/>
    </xf>
    <xf numFmtId="0" fontId="16" fillId="5" borderId="4" xfId="0" applyFont="1" applyFill="1" applyBorder="1" applyAlignment="1">
      <alignment horizontal="center" vertical="center" wrapText="1"/>
    </xf>
    <xf numFmtId="0" fontId="0" fillId="0" borderId="6" xfId="0" applyBorder="1"/>
    <xf numFmtId="0" fontId="9" fillId="4" borderId="7" xfId="0" applyFont="1" applyFill="1" applyBorder="1" applyAlignment="1">
      <alignment horizontal="center" vertical="center" wrapText="1"/>
    </xf>
    <xf numFmtId="0" fontId="12" fillId="4" borderId="4" xfId="0" applyFont="1" applyFill="1" applyBorder="1" applyAlignment="1">
      <alignment horizontal="center" vertical="center" wrapText="1"/>
    </xf>
    <xf numFmtId="49" fontId="22" fillId="0" borderId="0" xfId="0" applyNumberFormat="1" applyFont="1" applyAlignment="1">
      <alignment vertical="center" wrapText="1"/>
    </xf>
    <xf numFmtId="0" fontId="8" fillId="5" borderId="4" xfId="0" applyFont="1" applyFill="1" applyBorder="1" applyAlignment="1">
      <alignment horizontal="center" vertical="center" wrapText="1"/>
    </xf>
    <xf numFmtId="3" fontId="0" fillId="2" borderId="8" xfId="0" applyNumberFormat="1" applyFill="1" applyBorder="1" applyAlignment="1">
      <alignment horizontal="center" vertical="center" wrapText="1"/>
    </xf>
    <xf numFmtId="0" fontId="4" fillId="3" borderId="9" xfId="0" applyFont="1" applyFill="1" applyBorder="1" applyAlignment="1">
      <alignment horizontal="center" vertical="center" wrapText="1"/>
    </xf>
    <xf numFmtId="3" fontId="0" fillId="3" borderId="9"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8" fillId="3" borderId="9" xfId="0" applyFont="1" applyFill="1" applyBorder="1" applyAlignment="1">
      <alignment horizontal="left" vertical="center" wrapText="1" indent="1"/>
    </xf>
    <xf numFmtId="164" fontId="0" fillId="0" borderId="9" xfId="0" applyNumberFormat="1" applyBorder="1" applyAlignment="1">
      <alignment horizontal="right" vertical="center" indent="1"/>
    </xf>
    <xf numFmtId="164" fontId="8" fillId="3" borderId="9" xfId="0" applyNumberFormat="1" applyFont="1" applyFill="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3" fontId="0" fillId="2" borderId="11" xfId="0" applyNumberFormat="1" applyFill="1" applyBorder="1" applyAlignment="1">
      <alignment horizontal="center" vertical="center" wrapText="1"/>
    </xf>
    <xf numFmtId="0" fontId="4" fillId="3" borderId="12" xfId="0" applyFont="1" applyFill="1" applyBorder="1" applyAlignment="1">
      <alignment horizontal="center" vertical="center" wrapText="1"/>
    </xf>
    <xf numFmtId="3" fontId="0" fillId="3" borderId="12" xfId="0" applyNumberFormat="1" applyFill="1" applyBorder="1" applyAlignment="1">
      <alignment horizontal="center" vertical="center" wrapText="1"/>
    </xf>
    <xf numFmtId="0" fontId="0" fillId="3" borderId="12" xfId="0" applyFill="1" applyBorder="1" applyAlignment="1">
      <alignment horizontal="center" vertical="center" wrapText="1"/>
    </xf>
    <xf numFmtId="0" fontId="8" fillId="3" borderId="12" xfId="0" applyFont="1" applyFill="1" applyBorder="1" applyAlignment="1">
      <alignment horizontal="left" vertical="center" wrapText="1" indent="1"/>
    </xf>
    <xf numFmtId="0" fontId="23" fillId="4" borderId="12"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8" fillId="3" borderId="12" xfId="0" applyFont="1" applyFill="1" applyBorder="1" applyAlignment="1">
      <alignment horizontal="center" vertical="center" wrapText="1"/>
    </xf>
    <xf numFmtId="164" fontId="0" fillId="0" borderId="12" xfId="0" applyNumberFormat="1" applyBorder="1" applyAlignment="1">
      <alignment horizontal="right" vertical="center" indent="1"/>
    </xf>
    <xf numFmtId="164" fontId="8" fillId="3" borderId="12" xfId="0" applyNumberFormat="1" applyFont="1" applyFill="1" applyBorder="1" applyAlignment="1">
      <alignment horizontal="right" vertical="center" indent="1"/>
    </xf>
    <xf numFmtId="165" fontId="0" fillId="0" borderId="12" xfId="0" applyNumberFormat="1" applyBorder="1" applyAlignment="1">
      <alignment horizontal="right" vertical="center" indent="1"/>
    </xf>
    <xf numFmtId="0" fontId="0" fillId="0" borderId="12" xfId="0" applyBorder="1" applyAlignment="1">
      <alignment horizontal="center" vertical="center"/>
    </xf>
    <xf numFmtId="3" fontId="0" fillId="2" borderId="13" xfId="0" applyNumberFormat="1" applyFill="1" applyBorder="1" applyAlignment="1">
      <alignment horizontal="center" vertical="center" wrapText="1"/>
    </xf>
    <xf numFmtId="0" fontId="4"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0" fontId="8" fillId="3" borderId="14" xfId="0" applyFont="1" applyFill="1" applyBorder="1" applyAlignment="1">
      <alignment horizontal="left" vertical="center" wrapText="1" indent="1"/>
    </xf>
    <xf numFmtId="0" fontId="23" fillId="4" borderId="14" xfId="0" applyFont="1" applyFill="1" applyBorder="1" applyAlignment="1">
      <alignment horizontal="center" vertical="center" wrapText="1"/>
    </xf>
    <xf numFmtId="164" fontId="0" fillId="0" borderId="14" xfId="0" applyNumberFormat="1" applyBorder="1" applyAlignment="1">
      <alignment horizontal="right" vertical="center" indent="1"/>
    </xf>
    <xf numFmtId="164" fontId="8" fillId="3" borderId="14" xfId="0" applyNumberFormat="1" applyFon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0" fontId="2" fillId="3" borderId="12" xfId="0" applyFont="1" applyFill="1" applyBorder="1" applyAlignment="1">
      <alignment horizontal="center" vertical="center" wrapText="1"/>
    </xf>
    <xf numFmtId="0" fontId="0" fillId="0" borderId="0" xfId="0" applyAlignment="1">
      <alignment horizontal="justify" vertical="center" wrapText="1"/>
    </xf>
    <xf numFmtId="0" fontId="9" fillId="5" borderId="4" xfId="0" applyFont="1" applyFill="1" applyBorder="1" applyAlignment="1">
      <alignment horizontal="center" vertical="center" wrapText="1"/>
    </xf>
    <xf numFmtId="0" fontId="0" fillId="3" borderId="10" xfId="0" applyFill="1" applyBorder="1" applyAlignment="1">
      <alignment horizontal="center" vertical="center" wrapText="1"/>
    </xf>
    <xf numFmtId="0" fontId="0" fillId="3" borderId="15" xfId="0"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19" fillId="2" borderId="0" xfId="0" applyFont="1" applyFill="1" applyAlignment="1">
      <alignment horizontal="left" vertical="center" wrapText="1"/>
    </xf>
    <xf numFmtId="0" fontId="21" fillId="0" borderId="0" xfId="0" applyFont="1" applyAlignment="1">
      <alignment horizontal="left" vertical="center" wrapText="1"/>
    </xf>
    <xf numFmtId="164" fontId="7" fillId="0" borderId="4" xfId="0" applyNumberFormat="1" applyFont="1" applyBorder="1" applyAlignment="1">
      <alignment horizontal="center" vertical="center"/>
    </xf>
    <xf numFmtId="0" fontId="0" fillId="0" borderId="4" xfId="0" applyBorder="1"/>
    <xf numFmtId="0" fontId="0" fillId="0" borderId="5" xfId="0" applyBorder="1"/>
    <xf numFmtId="0" fontId="9" fillId="0" borderId="0" xfId="0" applyFont="1" applyAlignment="1">
      <alignment horizontal="left" vertical="center"/>
    </xf>
    <xf numFmtId="0" fontId="20" fillId="0" borderId="0" xfId="0" applyFont="1" applyAlignment="1">
      <alignment horizontal="left" vertical="center" wrapText="1"/>
    </xf>
    <xf numFmtId="0" fontId="9" fillId="0" borderId="0" xfId="0" applyFont="1" applyAlignment="1">
      <alignment horizontal="justify" vertical="center" wrapText="1"/>
    </xf>
    <xf numFmtId="0" fontId="0" fillId="0" borderId="0" xfId="0" applyAlignment="1">
      <alignment horizontal="justify" vertical="center" wrapText="1"/>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3" fillId="3" borderId="10"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5" xfId="0" applyFont="1" applyFill="1" applyBorder="1" applyAlignment="1">
      <alignment horizontal="center" vertical="center" wrapText="1"/>
    </xf>
    <xf numFmtId="164" fontId="13" fillId="4" borderId="9" xfId="0" applyNumberFormat="1" applyFont="1" applyFill="1" applyBorder="1" applyAlignment="1" applyProtection="1">
      <alignment horizontal="right" vertical="center" wrapText="1" indent="1"/>
      <protection locked="0"/>
    </xf>
    <xf numFmtId="164" fontId="13" fillId="4" borderId="14" xfId="0" applyNumberFormat="1" applyFont="1" applyFill="1" applyBorder="1" applyAlignment="1" applyProtection="1">
      <alignment horizontal="right" vertical="center" wrapText="1" indent="1"/>
      <protection locked="0"/>
    </xf>
    <xf numFmtId="164" fontId="13" fillId="4" borderId="12" xfId="0" applyNumberFormat="1" applyFont="1" applyFill="1" applyBorder="1" applyAlignment="1" applyProtection="1">
      <alignment horizontal="right" vertical="center" wrapText="1" indent="1"/>
      <protection locked="0"/>
    </xf>
    <xf numFmtId="0" fontId="13" fillId="4" borderId="9" xfId="0" applyFont="1" applyFill="1" applyBorder="1" applyAlignment="1" applyProtection="1">
      <alignment horizontal="center" vertical="center" wrapText="1"/>
      <protection locked="0"/>
    </xf>
    <xf numFmtId="0" fontId="13" fillId="4" borderId="14" xfId="0" applyFont="1" applyFill="1" applyBorder="1" applyAlignment="1" applyProtection="1">
      <alignment horizontal="center" vertical="center" wrapText="1"/>
      <protection locked="0"/>
    </xf>
    <xf numFmtId="0" fontId="13" fillId="4" borderId="12" xfId="0" applyFont="1" applyFill="1" applyBorder="1" applyAlignment="1" applyProtection="1">
      <alignment horizontal="center" vertical="center" wrapText="1"/>
      <protection locked="0"/>
    </xf>
    <xf numFmtId="0" fontId="23" fillId="4" borderId="9" xfId="0" applyFont="1" applyFill="1" applyBorder="1" applyAlignment="1" applyProtection="1">
      <alignment horizontal="center" vertical="center" wrapTex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59"/>
  <sheetViews>
    <sheetView tabSelected="1" zoomScale="60" zoomScaleNormal="60" workbookViewId="0">
      <selection activeCell="G20" sqref="G20"/>
    </sheetView>
  </sheetViews>
  <sheetFormatPr defaultRowHeight="15" x14ac:dyDescent="0.25"/>
  <cols>
    <col min="1" max="1" width="1.42578125" bestFit="1" customWidth="1"/>
    <col min="2" max="2" width="5.7109375" bestFit="1" customWidth="1"/>
    <col min="3" max="3" width="26.42578125" style="1" customWidth="1"/>
    <col min="4" max="4" width="10.7109375" style="2" customWidth="1"/>
    <col min="5" max="5" width="10.28515625" style="3" customWidth="1"/>
    <col min="6" max="6" width="107.5703125" style="1" customWidth="1"/>
    <col min="7" max="7" width="29.7109375" style="1" customWidth="1"/>
    <col min="8" max="8" width="24.42578125" style="1" customWidth="1"/>
    <col min="9" max="9" width="24.140625" style="1" customWidth="1"/>
    <col min="10" max="10" width="16.5703125" style="1" customWidth="1"/>
    <col min="11" max="11" width="27.5703125" hidden="1" customWidth="1"/>
    <col min="12" max="12" width="30.7109375" customWidth="1"/>
    <col min="13" max="13" width="23.5703125" customWidth="1"/>
    <col min="14" max="14" width="34" style="1" customWidth="1"/>
    <col min="15" max="15" width="28" style="1" customWidth="1"/>
    <col min="16" max="16" width="17.7109375" style="1" hidden="1" customWidth="1"/>
    <col min="17" max="17" width="21.5703125" customWidth="1"/>
    <col min="18" max="18" width="23.28515625" customWidth="1"/>
    <col min="19" max="19" width="20.7109375" bestFit="1" customWidth="1"/>
    <col min="20" max="20" width="21" customWidth="1"/>
    <col min="21" max="21" width="11.5703125" hidden="1" customWidth="1"/>
    <col min="22" max="22" width="29.28515625" style="4" customWidth="1"/>
  </cols>
  <sheetData>
    <row r="1" spans="1:22" ht="42.6" customHeight="1" x14ac:dyDescent="0.25">
      <c r="B1" s="83" t="s">
        <v>33</v>
      </c>
      <c r="C1" s="83"/>
      <c r="D1" s="83"/>
      <c r="E1" s="83"/>
      <c r="G1" s="40"/>
    </row>
    <row r="2" spans="1:22" ht="42" customHeight="1" x14ac:dyDescent="0.25">
      <c r="C2"/>
      <c r="D2" s="11"/>
      <c r="E2" s="5"/>
      <c r="F2" s="6"/>
      <c r="G2" s="84"/>
      <c r="H2" s="84"/>
      <c r="I2" s="84"/>
      <c r="J2" s="84"/>
      <c r="K2" s="84"/>
      <c r="L2" s="84"/>
      <c r="M2" s="84"/>
      <c r="N2" s="84"/>
      <c r="O2" s="6"/>
      <c r="P2" s="6"/>
      <c r="Q2" s="6"/>
      <c r="R2" s="6"/>
      <c r="T2" s="8"/>
      <c r="U2" s="9"/>
      <c r="V2" s="10"/>
    </row>
    <row r="3" spans="1:22" ht="42" customHeight="1" x14ac:dyDescent="0.25">
      <c r="B3" s="14"/>
      <c r="C3" s="12" t="s">
        <v>0</v>
      </c>
      <c r="D3" s="13"/>
      <c r="E3" s="13"/>
      <c r="F3" s="13"/>
      <c r="G3" s="84"/>
      <c r="H3" s="84"/>
      <c r="I3" s="84"/>
      <c r="J3" s="84"/>
      <c r="K3" s="84"/>
      <c r="L3" s="84"/>
      <c r="M3" s="84"/>
      <c r="N3" s="84"/>
      <c r="O3" s="35"/>
      <c r="P3" s="35"/>
      <c r="Q3" s="35"/>
      <c r="R3" s="35"/>
      <c r="T3" s="8"/>
    </row>
    <row r="4" spans="1:22" ht="18" customHeight="1" thickBot="1" x14ac:dyDescent="0.3">
      <c r="B4" s="15"/>
      <c r="C4" s="16" t="s">
        <v>1</v>
      </c>
      <c r="D4" s="13"/>
      <c r="E4" s="13"/>
      <c r="F4" s="13"/>
      <c r="G4" s="13"/>
      <c r="H4" s="13"/>
      <c r="I4" s="8"/>
      <c r="J4" s="8"/>
      <c r="K4" s="8"/>
      <c r="L4" s="8"/>
      <c r="M4" s="8"/>
      <c r="N4" s="6"/>
      <c r="O4" s="6"/>
      <c r="P4" s="6"/>
      <c r="Q4" s="8"/>
      <c r="R4" s="8"/>
      <c r="T4" s="8"/>
    </row>
    <row r="5" spans="1:22" ht="34.5" customHeight="1" thickBot="1" x14ac:dyDescent="0.3">
      <c r="B5" s="17"/>
      <c r="C5" s="18"/>
      <c r="D5" s="19"/>
      <c r="E5" s="19"/>
      <c r="F5" s="6"/>
      <c r="G5" s="38" t="s">
        <v>2</v>
      </c>
      <c r="H5" s="38" t="s">
        <v>2</v>
      </c>
      <c r="I5" s="6"/>
      <c r="J5" s="6"/>
      <c r="N5" s="6"/>
      <c r="O5" s="21"/>
      <c r="P5" s="21"/>
      <c r="R5" s="20" t="s">
        <v>2</v>
      </c>
      <c r="V5" s="7"/>
    </row>
    <row r="6" spans="1:22" ht="67.150000000000006" customHeight="1" thickTop="1" thickBot="1" x14ac:dyDescent="0.3">
      <c r="B6" s="22" t="s">
        <v>3</v>
      </c>
      <c r="C6" s="23" t="s">
        <v>14</v>
      </c>
      <c r="D6" s="23" t="s">
        <v>4</v>
      </c>
      <c r="E6" s="23" t="s">
        <v>15</v>
      </c>
      <c r="F6" s="23" t="s">
        <v>16</v>
      </c>
      <c r="G6" s="39" t="s">
        <v>5</v>
      </c>
      <c r="H6" s="39" t="s">
        <v>28</v>
      </c>
      <c r="I6" s="34" t="s">
        <v>17</v>
      </c>
      <c r="J6" s="34" t="s">
        <v>18</v>
      </c>
      <c r="K6" s="23" t="s">
        <v>42</v>
      </c>
      <c r="L6" s="34" t="s">
        <v>19</v>
      </c>
      <c r="M6" s="36" t="s">
        <v>20</v>
      </c>
      <c r="N6" s="34" t="s">
        <v>21</v>
      </c>
      <c r="O6" s="41" t="s">
        <v>31</v>
      </c>
      <c r="P6" s="34" t="s">
        <v>22</v>
      </c>
      <c r="Q6" s="23" t="s">
        <v>6</v>
      </c>
      <c r="R6" s="24" t="s">
        <v>7</v>
      </c>
      <c r="S6" s="76" t="s">
        <v>8</v>
      </c>
      <c r="T6" s="76" t="s">
        <v>9</v>
      </c>
      <c r="U6" s="34" t="s">
        <v>23</v>
      </c>
      <c r="V6" s="34" t="s">
        <v>24</v>
      </c>
    </row>
    <row r="7" spans="1:22" ht="234.75" customHeight="1" thickTop="1" x14ac:dyDescent="0.25">
      <c r="A7" s="25"/>
      <c r="B7" s="42">
        <v>1</v>
      </c>
      <c r="C7" s="43" t="s">
        <v>34</v>
      </c>
      <c r="D7" s="44">
        <v>2</v>
      </c>
      <c r="E7" s="45" t="s">
        <v>30</v>
      </c>
      <c r="F7" s="46" t="s">
        <v>46</v>
      </c>
      <c r="G7" s="105"/>
      <c r="H7" s="108"/>
      <c r="I7" s="95" t="s">
        <v>32</v>
      </c>
      <c r="J7" s="96" t="s">
        <v>29</v>
      </c>
      <c r="K7" s="98"/>
      <c r="L7" s="79" t="s">
        <v>37</v>
      </c>
      <c r="M7" s="81" t="s">
        <v>38</v>
      </c>
      <c r="N7" s="79" t="s">
        <v>39</v>
      </c>
      <c r="O7" s="100">
        <v>14</v>
      </c>
      <c r="P7" s="47">
        <f>D7*Q7</f>
        <v>25000</v>
      </c>
      <c r="Q7" s="48">
        <v>12500</v>
      </c>
      <c r="R7" s="102"/>
      <c r="S7" s="49">
        <f>D7*R7</f>
        <v>0</v>
      </c>
      <c r="T7" s="50" t="str">
        <f t="shared" ref="T7" si="0">IF(ISNUMBER(R7), IF(R7&gt;Q7,"NEVYHOVUJE","VYHOVUJE")," ")</f>
        <v xml:space="preserve"> </v>
      </c>
      <c r="U7" s="77"/>
      <c r="V7" s="77" t="s">
        <v>12</v>
      </c>
    </row>
    <row r="8" spans="1:22" ht="86.25" customHeight="1" thickBot="1" x14ac:dyDescent="0.3">
      <c r="A8" s="25"/>
      <c r="B8" s="64">
        <v>2</v>
      </c>
      <c r="C8" s="65" t="s">
        <v>35</v>
      </c>
      <c r="D8" s="66">
        <v>2</v>
      </c>
      <c r="E8" s="67" t="s">
        <v>30</v>
      </c>
      <c r="F8" s="68" t="s">
        <v>36</v>
      </c>
      <c r="G8" s="106"/>
      <c r="H8" s="69" t="s">
        <v>29</v>
      </c>
      <c r="I8" s="82"/>
      <c r="J8" s="97"/>
      <c r="K8" s="99"/>
      <c r="L8" s="80"/>
      <c r="M8" s="82"/>
      <c r="N8" s="80"/>
      <c r="O8" s="101"/>
      <c r="P8" s="70">
        <f>D8*Q8</f>
        <v>1800</v>
      </c>
      <c r="Q8" s="71">
        <v>900</v>
      </c>
      <c r="R8" s="103"/>
      <c r="S8" s="72">
        <f>D8*R8</f>
        <v>0</v>
      </c>
      <c r="T8" s="73" t="str">
        <f t="shared" ref="T8:T9" si="1">IF(ISNUMBER(R8), IF(R8&gt;Q8,"NEVYHOVUJE","VYHOVUJE")," ")</f>
        <v xml:space="preserve"> </v>
      </c>
      <c r="U8" s="78"/>
      <c r="V8" s="78"/>
    </row>
    <row r="9" spans="1:22" ht="153" customHeight="1" thickBot="1" x14ac:dyDescent="0.3">
      <c r="A9" s="25"/>
      <c r="B9" s="51">
        <v>3</v>
      </c>
      <c r="C9" s="52" t="s">
        <v>40</v>
      </c>
      <c r="D9" s="53">
        <v>2</v>
      </c>
      <c r="E9" s="54" t="s">
        <v>41</v>
      </c>
      <c r="F9" s="55" t="s">
        <v>45</v>
      </c>
      <c r="G9" s="107"/>
      <c r="H9" s="56" t="s">
        <v>29</v>
      </c>
      <c r="I9" s="74" t="s">
        <v>32</v>
      </c>
      <c r="J9" s="74" t="s">
        <v>29</v>
      </c>
      <c r="K9" s="57"/>
      <c r="L9" s="58"/>
      <c r="M9" s="74" t="s">
        <v>43</v>
      </c>
      <c r="N9" s="59" t="s">
        <v>44</v>
      </c>
      <c r="O9" s="58">
        <v>14</v>
      </c>
      <c r="P9" s="60">
        <f>D9*Q9</f>
        <v>16000</v>
      </c>
      <c r="Q9" s="61">
        <v>8000</v>
      </c>
      <c r="R9" s="104"/>
      <c r="S9" s="62">
        <f>D9*R9</f>
        <v>0</v>
      </c>
      <c r="T9" s="63" t="str">
        <f t="shared" si="1"/>
        <v xml:space="preserve"> </v>
      </c>
      <c r="U9" s="54"/>
      <c r="V9" s="54" t="s">
        <v>13</v>
      </c>
    </row>
    <row r="10" spans="1:22" ht="13.5" customHeight="1" thickTop="1" thickBot="1" x14ac:dyDescent="0.3">
      <c r="C10"/>
      <c r="D10"/>
      <c r="E10"/>
      <c r="F10"/>
      <c r="G10"/>
      <c r="H10"/>
      <c r="I10"/>
      <c r="J10"/>
      <c r="N10"/>
      <c r="O10"/>
      <c r="P10"/>
      <c r="S10" s="37"/>
    </row>
    <row r="11" spans="1:22" ht="49.5" customHeight="1" thickTop="1" thickBot="1" x14ac:dyDescent="0.3">
      <c r="B11" s="90" t="s">
        <v>27</v>
      </c>
      <c r="C11" s="91"/>
      <c r="D11" s="91"/>
      <c r="E11" s="91"/>
      <c r="F11" s="91"/>
      <c r="G11" s="91"/>
      <c r="H11" s="75"/>
      <c r="I11" s="26"/>
      <c r="J11" s="26"/>
      <c r="K11" s="26"/>
      <c r="L11" s="27"/>
      <c r="M11" s="7"/>
      <c r="N11" s="7"/>
      <c r="O11" s="28"/>
      <c r="P11" s="28"/>
      <c r="Q11" s="29" t="s">
        <v>10</v>
      </c>
      <c r="R11" s="92" t="s">
        <v>11</v>
      </c>
      <c r="S11" s="93"/>
      <c r="T11" s="94"/>
      <c r="U11" s="21"/>
      <c r="V11" s="30"/>
    </row>
    <row r="12" spans="1:22" ht="53.25" customHeight="1" thickTop="1" thickBot="1" x14ac:dyDescent="0.3">
      <c r="B12" s="89" t="s">
        <v>25</v>
      </c>
      <c r="C12" s="89"/>
      <c r="D12" s="89"/>
      <c r="E12" s="89"/>
      <c r="F12" s="89"/>
      <c r="G12" s="89"/>
      <c r="H12" s="89"/>
      <c r="I12" s="31"/>
      <c r="L12" s="11"/>
      <c r="M12" s="11"/>
      <c r="N12" s="11"/>
      <c r="O12" s="32"/>
      <c r="P12" s="32"/>
      <c r="Q12" s="33">
        <f>SUM(P7:P9)</f>
        <v>42800</v>
      </c>
      <c r="R12" s="85">
        <f>SUM(S7:S9)</f>
        <v>0</v>
      </c>
      <c r="S12" s="86"/>
      <c r="T12" s="87"/>
    </row>
    <row r="13" spans="1:22" ht="15.75" thickTop="1" x14ac:dyDescent="0.25">
      <c r="B13" s="88" t="s">
        <v>26</v>
      </c>
      <c r="C13" s="88"/>
      <c r="D13" s="88"/>
      <c r="E13" s="88"/>
      <c r="F13" s="88"/>
    </row>
    <row r="14" spans="1:22" ht="14.25" customHeight="1" x14ac:dyDescent="0.25"/>
    <row r="15" spans="1:22" ht="14.25" customHeight="1" x14ac:dyDescent="0.25"/>
    <row r="16" spans="1: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sheetData>
  <sheetProtection algorithmName="SHA-512" hashValue="HGDkKQRpxc1i0SLBU+45yVTp9q0choPzeiaYIXs2vnzmPS3RPs4MYxt+cvLnOk7lFbMaxiZ/juI57cv7oAskjg==" saltValue="auaILhzUV/9dmIuNnjhcgA==" spinCount="100000" sheet="1" objects="1" scenarios="1"/>
  <mergeCells count="16">
    <mergeCell ref="B1:E1"/>
    <mergeCell ref="G2:N3"/>
    <mergeCell ref="R12:T12"/>
    <mergeCell ref="B13:F13"/>
    <mergeCell ref="B12:H12"/>
    <mergeCell ref="B11:G11"/>
    <mergeCell ref="R11:T11"/>
    <mergeCell ref="I7:I8"/>
    <mergeCell ref="J7:J8"/>
    <mergeCell ref="K7:K8"/>
    <mergeCell ref="O7:O8"/>
    <mergeCell ref="U7:U8"/>
    <mergeCell ref="L7:L8"/>
    <mergeCell ref="M7:M8"/>
    <mergeCell ref="N7:N8"/>
    <mergeCell ref="V7:V8"/>
  </mergeCells>
  <conditionalFormatting sqref="D7:D9">
    <cfRule type="containsBlanks" dxfId="6" priority="1">
      <formula>LEN(TRIM(D7))=0</formula>
    </cfRule>
  </conditionalFormatting>
  <conditionalFormatting sqref="G7:H9 R7:R9">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9">
    <cfRule type="notContainsBlanks" dxfId="2" priority="40">
      <formula>LEN(TRIM(G7))&gt;0</formula>
    </cfRule>
  </conditionalFormatting>
  <conditionalFormatting sqref="T7:T9">
    <cfRule type="cellIs" dxfId="1" priority="63" operator="equal">
      <formula>"NEVYHOVUJE"</formula>
    </cfRule>
    <cfRule type="cellIs" dxfId="0" priority="64" operator="equal">
      <formula>"VYHOVUJE"</formula>
    </cfRule>
  </conditionalFormatting>
  <dataValidations count="2">
    <dataValidation type="list" showInputMessage="1" showErrorMessage="1" sqref="E7:E9" xr:uid="{FEE879A1-3785-4154-A7E4-C2775DBC6DD4}">
      <formula1>"ks,bal,sada,"</formula1>
    </dataValidation>
    <dataValidation type="list" allowBlank="1" showInputMessage="1" showErrorMessage="1" sqref="J7 J9" xr:uid="{9F1C58AD-5758-45A9-9BCC-47D9E8D40FAE}">
      <formula1>"ANO,NE"</formula1>
    </dataValidation>
  </dataValidations>
  <pageMargins left="7.874015748031496E-2" right="0.11811023622047245" top="0.31496062992125984" bottom="0.35433070866141736" header="0.15748031496062992" footer="0.19685039370078741"/>
  <pageSetup paperSize="9" scale="28"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 V9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ihoskova</cp:lastModifiedBy>
  <cp:revision>1</cp:revision>
  <cp:lastPrinted>2023-12-13T05:39:46Z</cp:lastPrinted>
  <dcterms:created xsi:type="dcterms:W3CDTF">2014-03-05T12:43:32Z</dcterms:created>
  <dcterms:modified xsi:type="dcterms:W3CDTF">2023-12-13T06:47:40Z</dcterms:modified>
</cp:coreProperties>
</file>